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activeTab="2"/>
  </bookViews>
  <sheets>
    <sheet name="прил 1" sheetId="1" r:id="rId1"/>
    <sheet name="прил 2" sheetId="2" r:id="rId2"/>
    <sheet name="прил 3" sheetId="3" r:id="rId3"/>
    <sheet name="прил4" sheetId="4" r:id="rId4"/>
    <sheet name="прил.7" sheetId="5" r:id="rId5"/>
  </sheets>
  <externalReferences>
    <externalReference r:id="rId8"/>
    <externalReference r:id="rId9"/>
  </externalReferences>
  <definedNames>
    <definedName name="_xlnm.Print_Area" localSheetId="0">'прил 1'!$A$1:$E$45</definedName>
    <definedName name="_xlnm.Print_Area" localSheetId="1">'прил 2'!$A$1:$E$27</definedName>
    <definedName name="_xlnm.Print_Area" localSheetId="2">'прил 3'!$A$1:$E$24</definedName>
    <definedName name="_xlnm.Print_Area" localSheetId="4">'прил.7'!$A$1:$E$15</definedName>
    <definedName name="_xlnm.Print_Area" localSheetId="3">'прил4'!$A$1:$E$19</definedName>
    <definedName name="стокиобъем11" localSheetId="4">#REF!</definedName>
    <definedName name="стокиобъем11" localSheetId="3">#REF!</definedName>
    <definedName name="стокиобъем11">#REF!</definedName>
    <definedName name="стокиобъем12" localSheetId="4">#REF!</definedName>
    <definedName name="стокиобъем12" localSheetId="3">#REF!</definedName>
    <definedName name="стокиобъем12">#REF!</definedName>
    <definedName name="стокитариф11" localSheetId="4">#REF!</definedName>
    <definedName name="стокитариф11" localSheetId="3">#REF!</definedName>
    <definedName name="стокитариф11">#REF!</definedName>
    <definedName name="стокитариф12" localSheetId="4">#REF!</definedName>
    <definedName name="стокитариф12" localSheetId="3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<sst xmlns="http://schemas.openxmlformats.org/spreadsheetml/2006/main" count="202" uniqueCount="121">
  <si>
    <t>Наименование показателей</t>
  </si>
  <si>
    <t>1.1.</t>
  </si>
  <si>
    <t>1.2.</t>
  </si>
  <si>
    <t>Производственные расходы</t>
  </si>
  <si>
    <t>Ремонтные расходы</t>
  </si>
  <si>
    <t>Сбытовые расходы гарантирующих организаций</t>
  </si>
  <si>
    <t>РЭК</t>
  </si>
  <si>
    <t>Величина расходов, не учтенных в тарифе</t>
  </si>
  <si>
    <t>тыс. руб.</t>
  </si>
  <si>
    <t>№ п/п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</si>
  <si>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</si>
  <si>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</si>
  <si>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</si>
  <si>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</si>
  <si>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Расход электрической энергии</t>
  </si>
  <si>
    <t>тыс.кВтч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</si>
  <si>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</si>
  <si>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</si>
  <si>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</si>
  <si>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</si>
  <si>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</si>
  <si>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</si>
  <si>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</si>
  <si>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км</t>
  </si>
  <si>
    <t>шт</t>
  </si>
  <si>
    <t>тыс.м3/сутки</t>
  </si>
  <si>
    <t>%</t>
  </si>
  <si>
    <t xml:space="preserve">Уровень потерь 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</si>
  <si>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</si>
  <si>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</si>
  <si>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</si>
  <si>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</si>
  <si>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 xml:space="preserve">Удельный расход электроэнергии на 
1 м3 сточных вод             </t>
  </si>
  <si>
    <t>Индекс потребительских цен</t>
  </si>
  <si>
    <t>Показатель (группы потребителей)</t>
  </si>
  <si>
    <t>Тарифы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</si>
  <si>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</si>
  <si>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</si>
  <si>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</si>
  <si>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</si>
  <si>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</si>
  <si>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</si>
  <si>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</si>
  <si>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кВт*ч/м3</t>
  </si>
  <si>
    <t>транспортировка воды</t>
  </si>
  <si>
    <t xml:space="preserve">Факт </t>
  </si>
  <si>
    <t xml:space="preserve">План </t>
  </si>
  <si>
    <t>кВтч/м3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</si>
  <si>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</si>
  <si>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</si>
  <si>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</si>
  <si>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указыаются по годам на период действия тарифов</t>
  </si>
  <si>
    <t>к экспертому и к протоколу</t>
  </si>
  <si>
    <t>электроэнергию</t>
  </si>
  <si>
    <t>Индексы  роста цен на энергетические ресурсы</t>
  </si>
  <si>
    <t xml:space="preserve">на транспортировку сточной воды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</si>
  <si>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</si>
  <si>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</si>
  <si>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</si>
  <si>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</si>
  <si>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</si>
  <si>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</si>
  <si>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</si>
  <si>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8.</t>
  </si>
  <si>
    <t>10.1.</t>
  </si>
  <si>
    <t>12.1.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</si>
  <si>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</si>
  <si>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с 01.01.2014 по 30.06.2014</t>
  </si>
  <si>
    <t xml:space="preserve"> транспортировка сточных вод 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</si>
  <si>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</si>
  <si>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</si>
  <si>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</si>
  <si>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</si>
  <si>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</si>
  <si>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</si>
  <si>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</si>
  <si>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</si>
  <si>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</si>
  <si>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Транспортировка воды</t>
  </si>
  <si>
    <t>Прочие потребители  (тарифы указываются без НДС)</t>
  </si>
  <si>
    <t>Население (тарифы указываются с НДС)</t>
  </si>
  <si>
    <t>2.</t>
  </si>
  <si>
    <t>Транспортировка сточных вод</t>
  </si>
  <si>
    <t>2.1.</t>
  </si>
  <si>
    <t>2.2.</t>
  </si>
  <si>
    <t xml:space="preserve">Тарифы на транспортировку воды и транспортировку сточных вод </t>
  </si>
  <si>
    <t xml:space="preserve">Расходы, учтенные и неучтенные при расчете тарифа   </t>
  </si>
  <si>
    <t>6.1.</t>
  </si>
  <si>
    <t>6.2.</t>
  </si>
  <si>
    <t xml:space="preserve">12.1. </t>
  </si>
  <si>
    <t xml:space="preserve">Принято  сточных вод </t>
  </si>
  <si>
    <t>14.1.</t>
  </si>
  <si>
    <t xml:space="preserve">Целевые показатели деятельности </t>
  </si>
  <si>
    <t>3.1.</t>
  </si>
  <si>
    <t>Приложение № 1 к экспертному заключению по делу № 71-13в</t>
  </si>
  <si>
    <t>Приложение № 2 к экспертному заключению по делу № 71-13в</t>
  </si>
  <si>
    <t>Приложение № 4
к экспертному заключению 
по делу № 71-13в</t>
  </si>
  <si>
    <t>Приложение № 7
к экспертному заключению 
по делу № 71-13в</t>
  </si>
  <si>
    <t>4.1.</t>
  </si>
  <si>
    <t>с 01.07.2014 по 31.12.2014</t>
  </si>
  <si>
    <t>закрытого акционерного общества Производственно-строительная компания "СОЮЗ" (г. Красноярск, ИНН 2464007521)</t>
  </si>
  <si>
    <t>Приложение № 3 к экспертному заключению по делу № 265-13в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</si>
  <si>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</si>
  <si>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</si>
  <si>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 xml:space="preserve">Наименование </t>
  </si>
  <si>
    <t>2014год</t>
  </si>
  <si>
    <t>организация</t>
  </si>
  <si>
    <t>Водоотведение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</si>
  <si>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</si>
  <si>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</si>
  <si>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</si>
  <si>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</si>
  <si>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</si>
  <si>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</si>
  <si>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</si>
  <si>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</si>
  <si>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</si>
  <si>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</si>
  <si>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</si>
  <si>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>Нормативная прибыль</t>
  </si>
  <si>
    <t>Холодное водоснабжение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</si>
</sst>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1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0" fontId="10" fillId="0" borderId="0" xfId="57" applyFont="1" applyAlignment="1">
      <alignment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8" applyFont="1" applyBorder="1" applyAlignment="1">
      <alignment horizontal="left" wrapText="1"/>
      <protection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16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7" fillId="0" borderId="0" xfId="59" applyFont="1" applyFill="1" applyAlignment="1">
      <alignment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33" borderId="10" xfId="53" applyFont="1" applyFill="1" applyBorder="1" applyAlignment="1">
      <alignment horizontal="justify" vertical="top" wrapText="1"/>
      <protection/>
    </xf>
    <xf numFmtId="49" fontId="49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4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0" borderId="0" xfId="59" applyNumberFormat="1" applyFont="1">
      <alignment/>
      <protection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50" fillId="0" borderId="10" xfId="57" applyFont="1" applyBorder="1" applyAlignment="1">
      <alignment horizontal="center" vertical="center" wrapText="1"/>
      <protection/>
    </xf>
    <xf numFmtId="0" fontId="50" fillId="0" borderId="10" xfId="58" applyFont="1" applyBorder="1" applyAlignment="1">
      <alignment horizontal="center" vertical="center" wrapText="1"/>
      <protection/>
    </xf>
    <xf numFmtId="2" fontId="50" fillId="0" borderId="10" xfId="58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59" applyFont="1">
      <alignment/>
      <protection/>
    </xf>
    <xf numFmtId="0" fontId="1" fillId="0" borderId="0" xfId="59" applyFont="1" applyAlignment="1">
      <alignment horizontal="right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center"/>
      <protection/>
    </xf>
    <xf numFmtId="2" fontId="1" fillId="0" borderId="15" xfId="53" applyNumberFormat="1" applyFont="1" applyBorder="1" applyAlignment="1">
      <alignment horizontal="right" vertical="center"/>
      <protection/>
    </xf>
    <xf numFmtId="2" fontId="1" fillId="0" borderId="10" xfId="53" applyNumberFormat="1" applyFont="1" applyBorder="1" applyAlignment="1">
      <alignment horizontal="right" vertical="center" wrapText="1"/>
      <protection/>
    </xf>
    <xf numFmtId="2" fontId="1" fillId="0" borderId="10" xfId="53" applyNumberFormat="1" applyFont="1" applyFill="1" applyBorder="1" applyAlignment="1">
      <alignment horizontal="right" vertical="center" wrapText="1"/>
      <protection/>
    </xf>
    <xf numFmtId="2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0" xfId="59" applyFont="1" applyFill="1" applyAlignment="1">
      <alignment horizontal="center" wrapText="1"/>
      <protection/>
    </xf>
    <xf numFmtId="0" fontId="5" fillId="0" borderId="12" xfId="59" applyFont="1" applyBorder="1" applyAlignment="1">
      <alignment horizontal="left" vertical="center" wrapText="1"/>
      <protection/>
    </xf>
    <xf numFmtId="0" fontId="5" fillId="0" borderId="13" xfId="59" applyFont="1" applyBorder="1" applyAlignment="1">
      <alignment horizontal="left" vertical="center" wrapText="1"/>
      <protection/>
    </xf>
    <xf numFmtId="0" fontId="5" fillId="0" borderId="11" xfId="59" applyFont="1" applyBorder="1" applyAlignment="1">
      <alignment horizontal="left" vertical="center" wrapText="1"/>
      <protection/>
    </xf>
    <xf numFmtId="0" fontId="1" fillId="0" borderId="12" xfId="53" applyNumberFormat="1" applyFont="1" applyFill="1" applyBorder="1" applyAlignment="1">
      <alignment horizontal="left" vertical="center" wrapText="1"/>
      <protection/>
    </xf>
    <xf numFmtId="0" fontId="1" fillId="0" borderId="13" xfId="53" applyNumberFormat="1" applyFont="1" applyFill="1" applyBorder="1" applyAlignment="1">
      <alignment horizontal="left" vertical="center" wrapText="1"/>
      <protection/>
    </xf>
    <xf numFmtId="0" fontId="1" fillId="0" borderId="11" xfId="53" applyNumberFormat="1" applyFont="1" applyFill="1" applyBorder="1" applyAlignment="1">
      <alignment horizontal="left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3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>
      <alignment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103;%20&#1054;&#1054;&#1054;%20&#1060;&#1072;&#1088;&#1084;&#1069;&#1085;&#1077;&#1088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"/>
      <sheetName val="прил4"/>
      <sheetName val="прил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zoomScalePageLayoutView="0" workbookViewId="0" topLeftCell="A31">
      <selection activeCell="D41" sqref="D41:E42"/>
    </sheetView>
  </sheetViews>
  <sheetFormatPr defaultColWidth="39.8515625" defaultRowHeight="12.75"/>
  <cols>
    <col min="1" max="1" width="7.28125" style="48" customWidth="1"/>
    <col min="2" max="2" width="34.8515625" style="48" customWidth="1"/>
    <col min="3" max="3" width="14.00390625" style="48" customWidth="1"/>
    <col min="4" max="4" width="14.421875" style="48" customWidth="1"/>
    <col min="5" max="5" width="15.00390625" style="48" customWidth="1"/>
    <col min="6" max="16384" width="39.8515625" style="48" customWidth="1"/>
  </cols>
  <sheetData>
    <row r="1" spans="1:7" ht="48" customHeight="1">
      <c r="A1" s="3"/>
      <c r="B1" s="3"/>
      <c r="C1" s="91" t="s">
        <v>94</v>
      </c>
      <c r="D1" s="91"/>
      <c r="E1" s="91"/>
      <c r="F1" s="89"/>
      <c r="G1" s="90"/>
    </row>
    <row r="2" spans="1:7" ht="16.5" customHeight="1">
      <c r="A2" s="3"/>
      <c r="B2" s="3"/>
      <c r="C2" s="4"/>
      <c r="D2" s="4"/>
      <c r="E2" s="4"/>
      <c r="F2" s="55"/>
      <c r="G2" s="56"/>
    </row>
    <row r="3" spans="1:6" ht="20.25" customHeight="1">
      <c r="A3" s="91" t="s">
        <v>16</v>
      </c>
      <c r="B3" s="91"/>
      <c r="C3" s="91"/>
      <c r="D3" s="91"/>
      <c r="E3" s="91"/>
      <c r="F3" s="34" t="s">
        <v>52</v>
      </c>
    </row>
    <row r="4" spans="1:8" ht="36" customHeight="1">
      <c r="A4" s="92" t="s">
        <v>100</v>
      </c>
      <c r="B4" s="92"/>
      <c r="C4" s="92"/>
      <c r="D4" s="92"/>
      <c r="E4" s="92"/>
      <c r="F4" s="2"/>
      <c r="G4" s="2"/>
      <c r="H4" s="2"/>
    </row>
    <row r="5" ht="18.75">
      <c r="C5" s="5"/>
    </row>
    <row r="6" spans="1:5" ht="15" customHeight="1">
      <c r="A6" s="81" t="s">
        <v>9</v>
      </c>
      <c r="B6" s="81" t="s">
        <v>10</v>
      </c>
      <c r="C6" s="81" t="s">
        <v>11</v>
      </c>
      <c r="D6" s="84" t="s">
        <v>48</v>
      </c>
      <c r="E6" s="85"/>
    </row>
    <row r="7" spans="1:5" ht="18" customHeight="1">
      <c r="A7" s="82"/>
      <c r="B7" s="82"/>
      <c r="C7" s="82"/>
      <c r="D7" s="81" t="s">
        <v>17</v>
      </c>
      <c r="E7" s="81" t="s">
        <v>18</v>
      </c>
    </row>
    <row r="8" spans="1:5" ht="18" customHeight="1">
      <c r="A8" s="83"/>
      <c r="B8" s="83"/>
      <c r="C8" s="83"/>
      <c r="D8" s="83"/>
      <c r="E8" s="83"/>
    </row>
    <row r="9" spans="1:5" ht="15.75">
      <c r="A9" s="49">
        <v>1</v>
      </c>
      <c r="B9" s="49">
        <v>2</v>
      </c>
      <c r="C9" s="49">
        <v>3</v>
      </c>
      <c r="D9" s="49">
        <v>4</v>
      </c>
      <c r="E9" s="49">
        <v>5</v>
      </c>
    </row>
    <row r="10" spans="1:5" ht="15.75">
      <c r="A10" s="86" t="s">
        <v>78</v>
      </c>
      <c r="B10" s="87"/>
      <c r="C10" s="87"/>
      <c r="D10" s="87"/>
      <c r="E10" s="88"/>
    </row>
    <row r="11" spans="1:5" ht="31.5">
      <c r="A11" s="43">
        <v>1</v>
      </c>
      <c r="B11" s="43" t="s">
        <v>19</v>
      </c>
      <c r="C11" s="49" t="s">
        <v>23</v>
      </c>
      <c r="D11" s="69">
        <v>9.13</v>
      </c>
      <c r="E11" s="69">
        <v>9.14</v>
      </c>
    </row>
    <row r="12" spans="1:5" ht="47.25">
      <c r="A12" s="43">
        <v>2</v>
      </c>
      <c r="B12" s="43" t="s">
        <v>20</v>
      </c>
      <c r="C12" s="49" t="s">
        <v>24</v>
      </c>
      <c r="D12" s="70">
        <v>0</v>
      </c>
      <c r="E12" s="70">
        <v>0</v>
      </c>
    </row>
    <row r="13" spans="1:5" ht="31.5">
      <c r="A13" s="43">
        <v>3</v>
      </c>
      <c r="B13" s="43" t="s">
        <v>21</v>
      </c>
      <c r="C13" s="49" t="s">
        <v>24</v>
      </c>
      <c r="D13" s="70">
        <v>0</v>
      </c>
      <c r="E13" s="70">
        <v>0</v>
      </c>
    </row>
    <row r="14" spans="1:5" ht="47.25">
      <c r="A14" s="43">
        <v>4</v>
      </c>
      <c r="B14" s="43" t="s">
        <v>22</v>
      </c>
      <c r="C14" s="49" t="s">
        <v>24</v>
      </c>
      <c r="D14" s="70">
        <v>0</v>
      </c>
      <c r="E14" s="70">
        <v>0</v>
      </c>
    </row>
    <row r="15" spans="1:5" ht="39" customHeight="1">
      <c r="A15" s="43">
        <v>5</v>
      </c>
      <c r="B15" s="37" t="s">
        <v>70</v>
      </c>
      <c r="C15" s="49" t="s">
        <v>12</v>
      </c>
      <c r="D15" s="70">
        <v>600</v>
      </c>
      <c r="E15" s="70">
        <v>600</v>
      </c>
    </row>
    <row r="16" spans="1:5" ht="31.5">
      <c r="A16" s="43">
        <v>6</v>
      </c>
      <c r="B16" s="43" t="s">
        <v>73</v>
      </c>
      <c r="C16" s="49" t="s">
        <v>12</v>
      </c>
      <c r="D16" s="70">
        <v>600</v>
      </c>
      <c r="E16" s="70">
        <v>600</v>
      </c>
    </row>
    <row r="17" spans="1:5" ht="15.75">
      <c r="A17" s="43" t="s">
        <v>87</v>
      </c>
      <c r="B17" s="51" t="s">
        <v>71</v>
      </c>
      <c r="C17" s="49" t="s">
        <v>12</v>
      </c>
      <c r="D17" s="70">
        <v>0</v>
      </c>
      <c r="E17" s="70">
        <v>0</v>
      </c>
    </row>
    <row r="18" spans="1:5" ht="15.75">
      <c r="A18" s="43" t="s">
        <v>88</v>
      </c>
      <c r="B18" s="51" t="s">
        <v>72</v>
      </c>
      <c r="C18" s="49" t="s">
        <v>12</v>
      </c>
      <c r="D18" s="70">
        <v>600</v>
      </c>
      <c r="E18" s="70">
        <v>600</v>
      </c>
    </row>
    <row r="19" spans="1:5" ht="34.5" customHeight="1">
      <c r="A19" s="43">
        <v>7</v>
      </c>
      <c r="B19" s="51" t="s">
        <v>74</v>
      </c>
      <c r="C19" s="49" t="s">
        <v>12</v>
      </c>
      <c r="D19" s="70">
        <v>0</v>
      </c>
      <c r="E19" s="70">
        <v>0</v>
      </c>
    </row>
    <row r="20" spans="1:5" ht="31.5">
      <c r="A20" s="43">
        <v>8</v>
      </c>
      <c r="B20" s="43" t="s">
        <v>13</v>
      </c>
      <c r="C20" s="49" t="s">
        <v>12</v>
      </c>
      <c r="D20" s="70">
        <v>0</v>
      </c>
      <c r="E20" s="70">
        <v>0</v>
      </c>
    </row>
    <row r="21" spans="1:5" ht="15.75">
      <c r="A21" s="43">
        <v>9</v>
      </c>
      <c r="B21" s="44" t="s">
        <v>14</v>
      </c>
      <c r="C21" s="50" t="s">
        <v>15</v>
      </c>
      <c r="D21" s="70">
        <v>0</v>
      </c>
      <c r="E21" s="70">
        <v>0</v>
      </c>
    </row>
    <row r="22" spans="1:5" ht="60">
      <c r="A22" s="43">
        <v>10</v>
      </c>
      <c r="B22" s="44" t="s">
        <v>66</v>
      </c>
      <c r="C22" s="50"/>
      <c r="D22" s="70">
        <v>0</v>
      </c>
      <c r="E22" s="70">
        <v>0</v>
      </c>
    </row>
    <row r="23" spans="1:5" ht="15.75" customHeight="1">
      <c r="A23" s="43" t="s">
        <v>64</v>
      </c>
      <c r="B23" s="44" t="s">
        <v>44</v>
      </c>
      <c r="C23" s="50" t="s">
        <v>47</v>
      </c>
      <c r="D23" s="70">
        <v>0</v>
      </c>
      <c r="E23" s="70">
        <v>0</v>
      </c>
    </row>
    <row r="24" spans="1:5" ht="15.75">
      <c r="A24" s="33">
        <v>11</v>
      </c>
      <c r="B24" s="22" t="s">
        <v>33</v>
      </c>
      <c r="C24" s="21" t="s">
        <v>26</v>
      </c>
      <c r="D24" s="69">
        <v>105.4</v>
      </c>
      <c r="E24" s="69">
        <v>105.6</v>
      </c>
    </row>
    <row r="25" spans="1:5" ht="31.5">
      <c r="A25" s="43">
        <v>12</v>
      </c>
      <c r="B25" s="37" t="s">
        <v>54</v>
      </c>
      <c r="C25" s="37"/>
      <c r="D25" s="45"/>
      <c r="E25" s="58"/>
    </row>
    <row r="26" spans="1:5" ht="15.75">
      <c r="A26" s="37" t="s">
        <v>89</v>
      </c>
      <c r="B26" s="37" t="s">
        <v>53</v>
      </c>
      <c r="C26" s="49" t="s">
        <v>26</v>
      </c>
      <c r="D26" s="58"/>
      <c r="E26" s="69">
        <v>107.3</v>
      </c>
    </row>
    <row r="27" spans="1:5" ht="15.75">
      <c r="A27" s="59"/>
      <c r="B27" s="60"/>
      <c r="C27" s="61"/>
      <c r="D27" s="61"/>
      <c r="E27" s="53"/>
    </row>
    <row r="28" spans="1:5" ht="15.75">
      <c r="A28" s="86" t="s">
        <v>82</v>
      </c>
      <c r="B28" s="87"/>
      <c r="C28" s="87"/>
      <c r="D28" s="87"/>
      <c r="E28" s="88"/>
    </row>
    <row r="29" spans="1:5" ht="15.75">
      <c r="A29" s="49">
        <v>1</v>
      </c>
      <c r="B29" s="49">
        <v>2</v>
      </c>
      <c r="C29" s="49">
        <v>3</v>
      </c>
      <c r="D29" s="49">
        <v>4</v>
      </c>
      <c r="E29" s="49">
        <v>5</v>
      </c>
    </row>
    <row r="30" spans="1:5" ht="31.5">
      <c r="A30" s="54">
        <v>1</v>
      </c>
      <c r="B30" s="41" t="s">
        <v>56</v>
      </c>
      <c r="C30" s="54" t="s">
        <v>23</v>
      </c>
      <c r="D30" s="69">
        <v>6.49</v>
      </c>
      <c r="E30" s="69">
        <v>6.48</v>
      </c>
    </row>
    <row r="31" spans="1:5" ht="31.5">
      <c r="A31" s="54">
        <v>2</v>
      </c>
      <c r="B31" s="41" t="s">
        <v>57</v>
      </c>
      <c r="C31" s="54" t="s">
        <v>24</v>
      </c>
      <c r="D31" s="70">
        <v>0</v>
      </c>
      <c r="E31" s="70">
        <v>0</v>
      </c>
    </row>
    <row r="32" spans="1:5" ht="31.5">
      <c r="A32" s="54">
        <v>3</v>
      </c>
      <c r="B32" s="42" t="s">
        <v>58</v>
      </c>
      <c r="C32" s="1" t="s">
        <v>25</v>
      </c>
      <c r="D32" s="70">
        <v>7.67</v>
      </c>
      <c r="E32" s="70">
        <v>7.64</v>
      </c>
    </row>
    <row r="33" spans="1:5" ht="31.5">
      <c r="A33" s="54">
        <v>4</v>
      </c>
      <c r="B33" s="42" t="s">
        <v>59</v>
      </c>
      <c r="C33" s="54" t="s">
        <v>24</v>
      </c>
      <c r="D33" s="70">
        <v>0</v>
      </c>
      <c r="E33" s="70">
        <v>0</v>
      </c>
    </row>
    <row r="34" spans="1:5" ht="15.75">
      <c r="A34" s="54">
        <v>5</v>
      </c>
      <c r="B34" s="42" t="s">
        <v>60</v>
      </c>
      <c r="C34" s="1" t="s">
        <v>25</v>
      </c>
      <c r="D34" s="70">
        <v>0</v>
      </c>
      <c r="E34" s="70">
        <v>0</v>
      </c>
    </row>
    <row r="35" spans="1:5" ht="31.5">
      <c r="A35" s="54">
        <v>6</v>
      </c>
      <c r="B35" s="42" t="s">
        <v>61</v>
      </c>
      <c r="C35" s="1" t="s">
        <v>25</v>
      </c>
      <c r="D35" s="70">
        <v>0</v>
      </c>
      <c r="E35" s="70">
        <v>0</v>
      </c>
    </row>
    <row r="36" spans="1:5" ht="15.75">
      <c r="A36" s="54">
        <v>7</v>
      </c>
      <c r="B36" s="38" t="s">
        <v>90</v>
      </c>
      <c r="C36" s="54" t="s">
        <v>12</v>
      </c>
      <c r="D36" s="70">
        <v>740</v>
      </c>
      <c r="E36" s="70">
        <v>740</v>
      </c>
    </row>
    <row r="37" spans="1:5" ht="31.5">
      <c r="A37" s="39" t="s">
        <v>63</v>
      </c>
      <c r="B37" s="38" t="s">
        <v>62</v>
      </c>
      <c r="C37" s="54" t="s">
        <v>12</v>
      </c>
      <c r="D37" s="70">
        <v>0</v>
      </c>
      <c r="E37" s="70">
        <v>0</v>
      </c>
    </row>
    <row r="38" spans="1:5" ht="31.5">
      <c r="A38" s="52">
        <v>9</v>
      </c>
      <c r="B38" s="38" t="s">
        <v>75</v>
      </c>
      <c r="C38" s="54" t="s">
        <v>12</v>
      </c>
      <c r="D38" s="70">
        <v>740</v>
      </c>
      <c r="E38" s="70">
        <v>740</v>
      </c>
    </row>
    <row r="39" spans="1:5" ht="31.5">
      <c r="A39" s="52" t="s">
        <v>77</v>
      </c>
      <c r="B39" s="38" t="s">
        <v>76</v>
      </c>
      <c r="C39" s="54" t="s">
        <v>12</v>
      </c>
      <c r="D39" s="70">
        <v>0</v>
      </c>
      <c r="E39" s="70">
        <v>0</v>
      </c>
    </row>
    <row r="40" spans="1:5" ht="15.75">
      <c r="A40" s="54">
        <v>11</v>
      </c>
      <c r="B40" s="38" t="s">
        <v>14</v>
      </c>
      <c r="C40" s="54" t="s">
        <v>15</v>
      </c>
      <c r="D40" s="70">
        <v>0</v>
      </c>
      <c r="E40" s="70">
        <v>0</v>
      </c>
    </row>
    <row r="41" spans="1:5" ht="59.25">
      <c r="A41" s="54">
        <v>12</v>
      </c>
      <c r="B41" s="38" t="s">
        <v>69</v>
      </c>
      <c r="C41" s="54"/>
      <c r="D41" s="70">
        <f>D40/D36</f>
        <v>0</v>
      </c>
      <c r="E41" s="70">
        <f>E40/E36</f>
        <v>0</v>
      </c>
    </row>
    <row r="42" spans="1:5" ht="15.75">
      <c r="A42" s="54" t="s">
        <v>65</v>
      </c>
      <c r="B42" s="38" t="s">
        <v>68</v>
      </c>
      <c r="C42" s="32" t="s">
        <v>47</v>
      </c>
      <c r="D42" s="70">
        <f>D41</f>
        <v>0</v>
      </c>
      <c r="E42" s="70">
        <f>E41</f>
        <v>0</v>
      </c>
    </row>
    <row r="43" spans="1:5" ht="15.75">
      <c r="A43" s="54">
        <v>13</v>
      </c>
      <c r="B43" s="22" t="s">
        <v>33</v>
      </c>
      <c r="C43" s="21" t="s">
        <v>26</v>
      </c>
      <c r="D43" s="69">
        <v>105.4</v>
      </c>
      <c r="E43" s="69">
        <v>105.6</v>
      </c>
    </row>
    <row r="44" spans="1:5" ht="31.5">
      <c r="A44" s="54">
        <v>14</v>
      </c>
      <c r="B44" s="37" t="s">
        <v>54</v>
      </c>
      <c r="C44" s="6"/>
      <c r="D44" s="45"/>
      <c r="E44" s="58"/>
    </row>
    <row r="45" spans="1:5" ht="15.75">
      <c r="A45" s="40" t="s">
        <v>91</v>
      </c>
      <c r="B45" s="6" t="s">
        <v>53</v>
      </c>
      <c r="C45" s="1" t="s">
        <v>26</v>
      </c>
      <c r="D45" s="58"/>
      <c r="E45" s="69">
        <v>107.3</v>
      </c>
    </row>
  </sheetData>
  <sheetProtection/>
  <mergeCells count="12">
    <mergeCell ref="A28:E28"/>
    <mergeCell ref="F1:G1"/>
    <mergeCell ref="A10:E10"/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8" r:id="rId1"/>
  <rowBreaks count="1" manualBreakCount="1">
    <brk id="27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27"/>
  <sheetViews>
    <sheetView view="pageBreakPreview" zoomScaleSheetLayoutView="100" workbookViewId="0" topLeftCell="A2">
      <selection activeCell="A5" sqref="A5:E5"/>
    </sheetView>
  </sheetViews>
  <sheetFormatPr defaultColWidth="9.140625" defaultRowHeight="12.75"/>
  <cols>
    <col min="1" max="1" width="8.28125" style="7" customWidth="1"/>
    <col min="2" max="2" width="31.421875" style="7" customWidth="1"/>
    <col min="3" max="3" width="14.421875" style="8" customWidth="1"/>
    <col min="4" max="4" width="12.00390625" style="8" customWidth="1"/>
    <col min="5" max="5" width="13.140625" style="71" customWidth="1"/>
    <col min="6" max="6" width="9.140625" style="7" customWidth="1"/>
    <col min="7" max="7" width="22.00390625" style="7" customWidth="1"/>
    <col min="8" max="16384" width="9.140625" style="7" customWidth="1"/>
  </cols>
  <sheetData>
    <row r="1" ht="15.75" hidden="1"/>
    <row r="2" spans="1:5" ht="53.25" customHeight="1">
      <c r="A2" s="46"/>
      <c r="B2" s="46"/>
      <c r="C2" s="93" t="s">
        <v>95</v>
      </c>
      <c r="D2" s="93"/>
      <c r="E2" s="93"/>
    </row>
    <row r="3" spans="1:4" ht="18.75">
      <c r="A3" s="9"/>
      <c r="B3" s="9"/>
      <c r="C3" s="10"/>
      <c r="D3" s="10"/>
    </row>
    <row r="4" spans="1:7" ht="30.75" customHeight="1">
      <c r="A4" s="101" t="s">
        <v>86</v>
      </c>
      <c r="B4" s="101"/>
      <c r="C4" s="101"/>
      <c r="D4" s="101"/>
      <c r="E4" s="101"/>
      <c r="G4" s="34" t="s">
        <v>52</v>
      </c>
    </row>
    <row r="5" spans="1:5" ht="34.5" customHeight="1">
      <c r="A5" s="92" t="s">
        <v>100</v>
      </c>
      <c r="B5" s="92"/>
      <c r="C5" s="92"/>
      <c r="D5" s="92"/>
      <c r="E5" s="92"/>
    </row>
    <row r="6" ht="16.5" customHeight="1">
      <c r="E6" s="72" t="s">
        <v>8</v>
      </c>
    </row>
    <row r="7" spans="1:5" ht="17.25" customHeight="1">
      <c r="A7" s="100" t="s">
        <v>9</v>
      </c>
      <c r="B7" s="100" t="s">
        <v>0</v>
      </c>
      <c r="C7" s="100" t="s">
        <v>48</v>
      </c>
      <c r="D7" s="100"/>
      <c r="E7" s="100"/>
    </row>
    <row r="8" spans="1:5" ht="67.5" customHeight="1">
      <c r="A8" s="100"/>
      <c r="B8" s="100"/>
      <c r="C8" s="11" t="s">
        <v>37</v>
      </c>
      <c r="D8" s="11" t="s">
        <v>6</v>
      </c>
      <c r="E8" s="73" t="s">
        <v>7</v>
      </c>
    </row>
    <row r="9" spans="1:5" ht="15.75">
      <c r="A9" s="12">
        <v>1</v>
      </c>
      <c r="B9" s="12">
        <v>2</v>
      </c>
      <c r="C9" s="13">
        <v>3</v>
      </c>
      <c r="D9" s="13">
        <v>4</v>
      </c>
      <c r="E9" s="74">
        <v>5</v>
      </c>
    </row>
    <row r="10" spans="1:5" ht="15.75">
      <c r="A10" s="94" t="s">
        <v>78</v>
      </c>
      <c r="B10" s="95"/>
      <c r="C10" s="95"/>
      <c r="D10" s="95"/>
      <c r="E10" s="96"/>
    </row>
    <row r="11" spans="1:5" ht="15.75">
      <c r="A11" s="14">
        <v>1</v>
      </c>
      <c r="B11" s="15" t="s">
        <v>3</v>
      </c>
      <c r="C11" s="75">
        <v>579.68</v>
      </c>
      <c r="D11" s="75">
        <v>458.86</v>
      </c>
      <c r="E11" s="75">
        <f aca="true" t="shared" si="0" ref="E11:E17">C11-D11</f>
        <v>120.81999999999994</v>
      </c>
    </row>
    <row r="12" spans="1:5" ht="15.75">
      <c r="A12" s="17">
        <v>2</v>
      </c>
      <c r="B12" s="16" t="s">
        <v>4</v>
      </c>
      <c r="C12" s="76">
        <v>0</v>
      </c>
      <c r="D12" s="76">
        <v>0</v>
      </c>
      <c r="E12" s="75">
        <f t="shared" si="0"/>
        <v>0</v>
      </c>
    </row>
    <row r="13" spans="1:5" ht="16.5" customHeight="1">
      <c r="A13" s="17">
        <v>3</v>
      </c>
      <c r="B13" s="16" t="s">
        <v>38</v>
      </c>
      <c r="C13" s="76">
        <v>65</v>
      </c>
      <c r="D13" s="76">
        <v>65</v>
      </c>
      <c r="E13" s="75">
        <f t="shared" si="0"/>
        <v>0</v>
      </c>
    </row>
    <row r="14" spans="1:5" ht="31.5">
      <c r="A14" s="17">
        <v>4</v>
      </c>
      <c r="B14" s="15" t="s">
        <v>5</v>
      </c>
      <c r="C14" s="76">
        <v>0</v>
      </c>
      <c r="D14" s="76">
        <v>0</v>
      </c>
      <c r="E14" s="75">
        <f t="shared" si="0"/>
        <v>0</v>
      </c>
    </row>
    <row r="15" spans="1:5" ht="47.25">
      <c r="A15" s="17">
        <v>5</v>
      </c>
      <c r="B15" s="15" t="s">
        <v>39</v>
      </c>
      <c r="C15" s="76">
        <v>789.3</v>
      </c>
      <c r="D15" s="76">
        <v>789.3</v>
      </c>
      <c r="E15" s="75">
        <f t="shared" si="0"/>
        <v>0</v>
      </c>
    </row>
    <row r="16" spans="1:5" ht="47.25">
      <c r="A16" s="17">
        <v>6</v>
      </c>
      <c r="B16" s="15" t="s">
        <v>49</v>
      </c>
      <c r="C16" s="76">
        <v>0</v>
      </c>
      <c r="D16" s="77">
        <v>0</v>
      </c>
      <c r="E16" s="75">
        <f t="shared" si="0"/>
        <v>0</v>
      </c>
    </row>
    <row r="17" spans="1:5" ht="31.5">
      <c r="A17" s="17">
        <v>7</v>
      </c>
      <c r="B17" s="15" t="s">
        <v>50</v>
      </c>
      <c r="C17" s="76">
        <v>252.5</v>
      </c>
      <c r="D17" s="76">
        <v>252.5</v>
      </c>
      <c r="E17" s="75">
        <f t="shared" si="0"/>
        <v>0</v>
      </c>
    </row>
    <row r="18" spans="1:7" ht="15.75">
      <c r="A18" s="36">
        <v>8</v>
      </c>
      <c r="B18" s="15" t="s">
        <v>40</v>
      </c>
      <c r="C18" s="76">
        <v>1686.48</v>
      </c>
      <c r="D18" s="76">
        <v>1565.66</v>
      </c>
      <c r="E18" s="76">
        <f>SUM(E11:E17)</f>
        <v>120.81999999999994</v>
      </c>
      <c r="G18" s="62"/>
    </row>
    <row r="19" spans="1:5" ht="15.75">
      <c r="A19" s="97" t="s">
        <v>82</v>
      </c>
      <c r="B19" s="98"/>
      <c r="C19" s="98"/>
      <c r="D19" s="98"/>
      <c r="E19" s="99"/>
    </row>
    <row r="20" spans="1:5" ht="15.75">
      <c r="A20" s="14">
        <v>1</v>
      </c>
      <c r="B20" s="15" t="s">
        <v>3</v>
      </c>
      <c r="C20" s="75">
        <v>743.84</v>
      </c>
      <c r="D20" s="75">
        <v>712.84</v>
      </c>
      <c r="E20" s="75">
        <f aca="true" t="shared" si="1" ref="E20:E26">C20-D20</f>
        <v>31</v>
      </c>
    </row>
    <row r="21" spans="1:5" ht="15.75">
      <c r="A21" s="17">
        <v>2</v>
      </c>
      <c r="B21" s="16" t="s">
        <v>4</v>
      </c>
      <c r="C21" s="76">
        <v>322.8</v>
      </c>
      <c r="D21" s="76">
        <v>322.8</v>
      </c>
      <c r="E21" s="75">
        <f t="shared" si="1"/>
        <v>0</v>
      </c>
    </row>
    <row r="22" spans="1:5" ht="15.75">
      <c r="A22" s="17">
        <v>3</v>
      </c>
      <c r="B22" s="16" t="s">
        <v>38</v>
      </c>
      <c r="C22" s="76">
        <v>160.8</v>
      </c>
      <c r="D22" s="76">
        <v>160.8</v>
      </c>
      <c r="E22" s="75">
        <f t="shared" si="1"/>
        <v>0</v>
      </c>
    </row>
    <row r="23" spans="1:5" ht="31.5">
      <c r="A23" s="17">
        <v>4</v>
      </c>
      <c r="B23" s="15" t="s">
        <v>5</v>
      </c>
      <c r="C23" s="76">
        <v>0</v>
      </c>
      <c r="D23" s="76">
        <v>0</v>
      </c>
      <c r="E23" s="75">
        <f t="shared" si="1"/>
        <v>0</v>
      </c>
    </row>
    <row r="24" spans="1:5" ht="47.25">
      <c r="A24" s="17">
        <v>5</v>
      </c>
      <c r="B24" s="15" t="s">
        <v>39</v>
      </c>
      <c r="C24" s="76">
        <v>755.6</v>
      </c>
      <c r="D24" s="76">
        <v>755.6</v>
      </c>
      <c r="E24" s="75">
        <f t="shared" si="1"/>
        <v>0</v>
      </c>
    </row>
    <row r="25" spans="1:5" ht="47.25">
      <c r="A25" s="17">
        <v>6</v>
      </c>
      <c r="B25" s="15" t="s">
        <v>49</v>
      </c>
      <c r="C25" s="76">
        <v>0</v>
      </c>
      <c r="D25" s="77">
        <v>0</v>
      </c>
      <c r="E25" s="75">
        <f t="shared" si="1"/>
        <v>0</v>
      </c>
    </row>
    <row r="26" spans="1:5" ht="31.5">
      <c r="A26" s="17">
        <v>7</v>
      </c>
      <c r="B26" s="15" t="s">
        <v>50</v>
      </c>
      <c r="C26" s="76">
        <v>147.5</v>
      </c>
      <c r="D26" s="76">
        <v>147.5</v>
      </c>
      <c r="E26" s="75">
        <f t="shared" si="1"/>
        <v>0</v>
      </c>
    </row>
    <row r="27" spans="1:5" ht="15.75">
      <c r="A27" s="36">
        <v>8</v>
      </c>
      <c r="B27" s="15" t="s">
        <v>40</v>
      </c>
      <c r="C27" s="76">
        <v>2130.54</v>
      </c>
      <c r="D27" s="76">
        <v>2099.54</v>
      </c>
      <c r="E27" s="76">
        <f>SUM(E20:E26)</f>
        <v>31</v>
      </c>
    </row>
  </sheetData>
  <sheetProtection/>
  <mergeCells count="8">
    <mergeCell ref="C2:E2"/>
    <mergeCell ref="A5:E5"/>
    <mergeCell ref="A10:E10"/>
    <mergeCell ref="A19:E19"/>
    <mergeCell ref="A7:A8"/>
    <mergeCell ref="B7:B8"/>
    <mergeCell ref="C7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="60" zoomScalePageLayoutView="0" workbookViewId="0" topLeftCell="A1">
      <selection activeCell="C20" sqref="C20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45" customHeight="1">
      <c r="A1" s="116"/>
      <c r="B1" s="116"/>
      <c r="C1" s="117" t="s">
        <v>101</v>
      </c>
      <c r="D1" s="117"/>
      <c r="E1" s="117"/>
    </row>
    <row r="2" spans="1:5" ht="18.75">
      <c r="A2" s="118"/>
      <c r="B2" s="118"/>
      <c r="C2" s="118"/>
      <c r="D2" s="118"/>
      <c r="E2" s="119"/>
    </row>
    <row r="3" spans="1:5" ht="31.5" customHeight="1">
      <c r="A3" s="117" t="s">
        <v>102</v>
      </c>
      <c r="B3" s="117"/>
      <c r="C3" s="117"/>
      <c r="D3" s="117"/>
      <c r="E3" s="117"/>
    </row>
    <row r="4" spans="1:8" ht="42" customHeight="1">
      <c r="A4" s="92" t="s">
        <v>100</v>
      </c>
      <c r="B4" s="92"/>
      <c r="C4" s="92"/>
      <c r="D4" s="92"/>
      <c r="E4" s="92"/>
      <c r="F4" s="34" t="s">
        <v>103</v>
      </c>
      <c r="G4" s="2"/>
      <c r="H4" s="2"/>
    </row>
    <row r="5" spans="1:8" ht="18.75">
      <c r="A5" s="120"/>
      <c r="B5" s="120"/>
      <c r="C5" s="120"/>
      <c r="D5" s="120"/>
      <c r="E5" s="120"/>
      <c r="F5" s="2"/>
      <c r="G5" s="2"/>
      <c r="H5" s="2"/>
    </row>
    <row r="6" spans="1:5" ht="19.5" customHeight="1">
      <c r="A6" s="81" t="s">
        <v>9</v>
      </c>
      <c r="B6" s="81" t="s">
        <v>104</v>
      </c>
      <c r="C6" s="121" t="s">
        <v>105</v>
      </c>
      <c r="D6" s="121"/>
      <c r="E6" s="121"/>
    </row>
    <row r="7" spans="1:5" ht="63.75" customHeight="1">
      <c r="A7" s="83"/>
      <c r="B7" s="83"/>
      <c r="C7" s="49" t="s">
        <v>106</v>
      </c>
      <c r="D7" s="49" t="s">
        <v>6</v>
      </c>
      <c r="E7" s="68" t="s">
        <v>7</v>
      </c>
    </row>
    <row r="8" spans="1:5" s="122" customFormat="1" ht="15.75">
      <c r="A8" s="49">
        <v>1</v>
      </c>
      <c r="B8" s="49">
        <v>2</v>
      </c>
      <c r="C8" s="49">
        <v>3</v>
      </c>
      <c r="D8" s="49">
        <v>4</v>
      </c>
      <c r="E8" s="49">
        <v>5</v>
      </c>
    </row>
    <row r="9" spans="1:5" s="122" customFormat="1" ht="15.75">
      <c r="A9" s="49"/>
      <c r="B9" s="49" t="s">
        <v>120</v>
      </c>
      <c r="C9" s="49"/>
      <c r="D9" s="49"/>
      <c r="E9" s="49"/>
    </row>
    <row r="10" spans="1:5" ht="94.5">
      <c r="A10" s="49" t="s">
        <v>108</v>
      </c>
      <c r="B10" s="123" t="s">
        <v>109</v>
      </c>
      <c r="C10" s="124">
        <v>0</v>
      </c>
      <c r="D10" s="124">
        <v>0</v>
      </c>
      <c r="E10" s="124">
        <f aca="true" t="shared" si="0" ref="E10:E15">+C10-D10</f>
        <v>0</v>
      </c>
    </row>
    <row r="11" spans="1:5" ht="31.5">
      <c r="A11" s="49" t="s">
        <v>81</v>
      </c>
      <c r="B11" s="125" t="s">
        <v>110</v>
      </c>
      <c r="C11" s="124">
        <v>0</v>
      </c>
      <c r="D11" s="124">
        <v>0</v>
      </c>
      <c r="E11" s="124">
        <f t="shared" si="0"/>
        <v>0</v>
      </c>
    </row>
    <row r="12" spans="1:5" ht="20.25" customHeight="1">
      <c r="A12" s="49" t="s">
        <v>111</v>
      </c>
      <c r="B12" s="125" t="s">
        <v>112</v>
      </c>
      <c r="C12" s="70">
        <v>80</v>
      </c>
      <c r="D12" s="70">
        <v>74.4</v>
      </c>
      <c r="E12" s="124">
        <f t="shared" si="0"/>
        <v>5.599999999999994</v>
      </c>
    </row>
    <row r="13" spans="1:5" ht="18.75" customHeight="1">
      <c r="A13" s="49">
        <v>4</v>
      </c>
      <c r="B13" s="126" t="s">
        <v>113</v>
      </c>
      <c r="C13" s="124">
        <v>0</v>
      </c>
      <c r="D13" s="124">
        <v>0</v>
      </c>
      <c r="E13" s="124">
        <f t="shared" si="0"/>
        <v>0</v>
      </c>
    </row>
    <row r="14" spans="1:5" ht="22.5" customHeight="1">
      <c r="A14" s="49" t="s">
        <v>114</v>
      </c>
      <c r="B14" s="126" t="s">
        <v>115</v>
      </c>
      <c r="C14" s="70">
        <v>80</v>
      </c>
      <c r="D14" s="70">
        <v>74.4</v>
      </c>
      <c r="E14" s="124">
        <f>+C14-D14</f>
        <v>5.599999999999994</v>
      </c>
    </row>
    <row r="15" spans="1:5" ht="27.75" customHeight="1">
      <c r="A15" s="49" t="s">
        <v>116</v>
      </c>
      <c r="B15" s="126" t="s">
        <v>117</v>
      </c>
      <c r="C15" s="124">
        <v>16</v>
      </c>
      <c r="D15" s="124">
        <v>14.88</v>
      </c>
      <c r="E15" s="124">
        <f t="shared" si="0"/>
        <v>1.1199999999999992</v>
      </c>
    </row>
    <row r="16" spans="1:5" ht="30" customHeight="1">
      <c r="A16" s="49" t="s">
        <v>118</v>
      </c>
      <c r="B16" s="123" t="s">
        <v>119</v>
      </c>
      <c r="C16" s="124">
        <v>96</v>
      </c>
      <c r="D16" s="124">
        <v>89.28</v>
      </c>
      <c r="E16" s="124">
        <f>SUM(E10:E15)</f>
        <v>12.319999999999988</v>
      </c>
    </row>
    <row r="17" spans="1:5" ht="15.75">
      <c r="A17" s="49"/>
      <c r="B17" s="49" t="s">
        <v>107</v>
      </c>
      <c r="C17" s="49"/>
      <c r="D17" s="49"/>
      <c r="E17" s="49"/>
    </row>
    <row r="18" spans="1:5" ht="94.5">
      <c r="A18" s="49" t="s">
        <v>108</v>
      </c>
      <c r="B18" s="123" t="s">
        <v>109</v>
      </c>
      <c r="C18" s="124">
        <v>0</v>
      </c>
      <c r="D18" s="124">
        <v>0</v>
      </c>
      <c r="E18" s="124">
        <f aca="true" t="shared" si="1" ref="E18:E23">+C18-D18</f>
        <v>0</v>
      </c>
    </row>
    <row r="19" spans="1:5" ht="31.5">
      <c r="A19" s="49" t="s">
        <v>81</v>
      </c>
      <c r="B19" s="125" t="s">
        <v>110</v>
      </c>
      <c r="C19" s="124">
        <v>0</v>
      </c>
      <c r="D19" s="124">
        <v>0</v>
      </c>
      <c r="E19" s="124">
        <f t="shared" si="1"/>
        <v>0</v>
      </c>
    </row>
    <row r="20" spans="1:5" ht="15.75">
      <c r="A20" s="49" t="s">
        <v>111</v>
      </c>
      <c r="B20" s="125" t="s">
        <v>112</v>
      </c>
      <c r="C20" s="70">
        <v>107.2</v>
      </c>
      <c r="D20" s="70">
        <v>69</v>
      </c>
      <c r="E20" s="124">
        <f t="shared" si="1"/>
        <v>38.2</v>
      </c>
    </row>
    <row r="21" spans="1:5" ht="15.75">
      <c r="A21" s="49">
        <v>4</v>
      </c>
      <c r="B21" s="126" t="s">
        <v>113</v>
      </c>
      <c r="C21" s="124">
        <v>0</v>
      </c>
      <c r="D21" s="124">
        <v>0</v>
      </c>
      <c r="E21" s="124">
        <f t="shared" si="1"/>
        <v>0</v>
      </c>
    </row>
    <row r="22" spans="1:5" ht="15.75">
      <c r="A22" s="49" t="s">
        <v>114</v>
      </c>
      <c r="B22" s="126" t="s">
        <v>115</v>
      </c>
      <c r="C22" s="69">
        <v>107.2</v>
      </c>
      <c r="D22" s="70">
        <v>69</v>
      </c>
      <c r="E22" s="124">
        <f>+C22-D22</f>
        <v>38.2</v>
      </c>
    </row>
    <row r="23" spans="1:5" ht="15.75">
      <c r="A23" s="49" t="s">
        <v>116</v>
      </c>
      <c r="B23" s="126" t="s">
        <v>117</v>
      </c>
      <c r="C23" s="124">
        <v>33.8</v>
      </c>
      <c r="D23" s="124">
        <v>13.8</v>
      </c>
      <c r="E23" s="124">
        <f t="shared" si="1"/>
        <v>19.999999999999996</v>
      </c>
    </row>
    <row r="24" spans="1:5" ht="15.75">
      <c r="A24" s="49" t="s">
        <v>118</v>
      </c>
      <c r="B24" s="123" t="s">
        <v>119</v>
      </c>
      <c r="C24" s="70">
        <v>141</v>
      </c>
      <c r="D24" s="70">
        <v>82.8</v>
      </c>
      <c r="E24" s="124">
        <f>SUM(E18:E23)</f>
        <v>96.4</v>
      </c>
    </row>
  </sheetData>
  <sheetProtection/>
  <mergeCells count="6">
    <mergeCell ref="C1:E1"/>
    <mergeCell ref="A3:E3"/>
    <mergeCell ref="A4:E4"/>
    <mergeCell ref="A6:A7"/>
    <mergeCell ref="B6:B7"/>
    <mergeCell ref="C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workbookViewId="0" topLeftCell="A1">
      <selection activeCell="D17" sqref="D17:E17"/>
    </sheetView>
  </sheetViews>
  <sheetFormatPr defaultColWidth="9.140625" defaultRowHeight="12.75" outlineLevelCol="1"/>
  <cols>
    <col min="1" max="1" width="7.421875" style="23" customWidth="1"/>
    <col min="2" max="2" width="35.421875" style="23" customWidth="1"/>
    <col min="3" max="3" width="13.28125" style="23" customWidth="1"/>
    <col min="4" max="4" width="14.140625" style="23" customWidth="1" outlineLevel="1"/>
    <col min="5" max="5" width="14.140625" style="23" customWidth="1"/>
    <col min="6" max="6" width="27.421875" style="23" customWidth="1"/>
    <col min="7" max="16384" width="9.140625" style="23" customWidth="1"/>
  </cols>
  <sheetData>
    <row r="1" spans="2:5" ht="58.5" customHeight="1">
      <c r="B1" s="24"/>
      <c r="C1" s="105" t="s">
        <v>96</v>
      </c>
      <c r="D1" s="105"/>
      <c r="E1" s="105"/>
    </row>
    <row r="2" spans="1:6" ht="18" customHeight="1">
      <c r="A2" s="25"/>
      <c r="B2" s="26"/>
      <c r="C2" s="25"/>
      <c r="D2" s="25"/>
      <c r="E2" s="25"/>
      <c r="F2" s="34" t="s">
        <v>52</v>
      </c>
    </row>
    <row r="3" spans="1:6" ht="27" customHeight="1">
      <c r="A3" s="106" t="s">
        <v>92</v>
      </c>
      <c r="B3" s="106"/>
      <c r="C3" s="106"/>
      <c r="D3" s="106"/>
      <c r="E3" s="106"/>
      <c r="F3" s="31" t="s">
        <v>51</v>
      </c>
    </row>
    <row r="4" spans="1:6" ht="39.75" customHeight="1">
      <c r="A4" s="92" t="s">
        <v>100</v>
      </c>
      <c r="B4" s="92"/>
      <c r="C4" s="92"/>
      <c r="D4" s="92"/>
      <c r="E4" s="92"/>
      <c r="F4" s="31"/>
    </row>
    <row r="5" ht="18.75">
      <c r="B5" s="27"/>
    </row>
    <row r="6" spans="1:5" ht="24.75" customHeight="1">
      <c r="A6" s="107" t="s">
        <v>9</v>
      </c>
      <c r="B6" s="107" t="s">
        <v>10</v>
      </c>
      <c r="C6" s="107" t="s">
        <v>11</v>
      </c>
      <c r="D6" s="107" t="s">
        <v>45</v>
      </c>
      <c r="E6" s="107" t="s">
        <v>46</v>
      </c>
    </row>
    <row r="7" spans="1:5" ht="47.25" customHeight="1">
      <c r="A7" s="107"/>
      <c r="B7" s="107"/>
      <c r="C7" s="107"/>
      <c r="D7" s="107"/>
      <c r="E7" s="107"/>
    </row>
    <row r="8" spans="1:5" ht="18" customHeight="1">
      <c r="A8" s="28">
        <v>1</v>
      </c>
      <c r="B8" s="28">
        <v>2</v>
      </c>
      <c r="C8" s="28">
        <v>3</v>
      </c>
      <c r="D8" s="28">
        <v>4</v>
      </c>
      <c r="E8" s="28">
        <v>5</v>
      </c>
    </row>
    <row r="9" spans="1:5" ht="18" customHeight="1">
      <c r="A9" s="102" t="s">
        <v>78</v>
      </c>
      <c r="B9" s="103"/>
      <c r="C9" s="103"/>
      <c r="D9" s="103"/>
      <c r="E9" s="104"/>
    </row>
    <row r="10" spans="1:5" ht="15.75">
      <c r="A10" s="28">
        <v>1</v>
      </c>
      <c r="B10" s="30" t="s">
        <v>27</v>
      </c>
      <c r="C10" s="28" t="s">
        <v>26</v>
      </c>
      <c r="D10" s="78">
        <v>0</v>
      </c>
      <c r="E10" s="78">
        <v>0</v>
      </c>
    </row>
    <row r="11" spans="1:5" ht="47.25">
      <c r="A11" s="28">
        <f>A10+1</f>
        <v>2</v>
      </c>
      <c r="B11" s="30" t="s">
        <v>41</v>
      </c>
      <c r="C11" s="28" t="s">
        <v>29</v>
      </c>
      <c r="D11" s="78">
        <v>0</v>
      </c>
      <c r="E11" s="78">
        <v>0</v>
      </c>
    </row>
    <row r="12" spans="1:5" ht="31.5">
      <c r="A12" s="28">
        <f>A11+1</f>
        <v>3</v>
      </c>
      <c r="B12" s="30" t="s">
        <v>30</v>
      </c>
      <c r="C12" s="28" t="s">
        <v>31</v>
      </c>
      <c r="D12" s="79">
        <v>8760</v>
      </c>
      <c r="E12" s="79">
        <v>8760</v>
      </c>
    </row>
    <row r="13" spans="1:5" ht="15.75">
      <c r="A13" s="28">
        <f>A12+1</f>
        <v>4</v>
      </c>
      <c r="B13" s="29" t="s">
        <v>42</v>
      </c>
      <c r="C13" s="28"/>
      <c r="D13" s="65"/>
      <c r="E13" s="65"/>
    </row>
    <row r="14" spans="1:5" ht="15.75" customHeight="1">
      <c r="A14" s="47" t="s">
        <v>98</v>
      </c>
      <c r="B14" s="30" t="s">
        <v>44</v>
      </c>
      <c r="C14" s="28" t="s">
        <v>43</v>
      </c>
      <c r="D14" s="78">
        <v>0</v>
      </c>
      <c r="E14" s="78">
        <v>0</v>
      </c>
    </row>
    <row r="15" spans="1:5" ht="15.75">
      <c r="A15" s="102" t="s">
        <v>82</v>
      </c>
      <c r="B15" s="103"/>
      <c r="C15" s="103"/>
      <c r="D15" s="103"/>
      <c r="E15" s="104"/>
    </row>
    <row r="16" spans="1:5" ht="47.25">
      <c r="A16" s="18">
        <v>1</v>
      </c>
      <c r="B16" s="20" t="s">
        <v>28</v>
      </c>
      <c r="C16" s="18" t="s">
        <v>29</v>
      </c>
      <c r="D16" s="78">
        <v>0</v>
      </c>
      <c r="E16" s="78">
        <v>0</v>
      </c>
    </row>
    <row r="17" spans="1:5" ht="31.5">
      <c r="A17" s="18">
        <f>A16+1</f>
        <v>2</v>
      </c>
      <c r="B17" s="20" t="s">
        <v>30</v>
      </c>
      <c r="C17" s="18" t="s">
        <v>31</v>
      </c>
      <c r="D17" s="79">
        <v>8760</v>
      </c>
      <c r="E17" s="79">
        <v>8760</v>
      </c>
    </row>
    <row r="18" spans="1:5" ht="47.25">
      <c r="A18" s="18">
        <v>3</v>
      </c>
      <c r="B18" s="19" t="s">
        <v>32</v>
      </c>
      <c r="C18" s="18"/>
      <c r="D18" s="66"/>
      <c r="E18" s="67"/>
    </row>
    <row r="19" spans="1:5" ht="31.5">
      <c r="A19" s="21" t="s">
        <v>93</v>
      </c>
      <c r="B19" s="38" t="s">
        <v>55</v>
      </c>
      <c r="C19" s="32" t="s">
        <v>47</v>
      </c>
      <c r="D19" s="78">
        <v>0</v>
      </c>
      <c r="E19" s="78">
        <v>0</v>
      </c>
    </row>
  </sheetData>
  <sheetProtection/>
  <mergeCells count="10">
    <mergeCell ref="A9:E9"/>
    <mergeCell ref="A15:E15"/>
    <mergeCell ref="C1:E1"/>
    <mergeCell ref="A3:E3"/>
    <mergeCell ref="A6:A7"/>
    <mergeCell ref="B6:B7"/>
    <mergeCell ref="C6:C7"/>
    <mergeCell ref="D6:D7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="60" workbookViewId="0" topLeftCell="A1">
      <selection activeCell="D14" sqref="D14:E15"/>
    </sheetView>
  </sheetViews>
  <sheetFormatPr defaultColWidth="9.140625" defaultRowHeight="12.75"/>
  <cols>
    <col min="1" max="1" width="5.8515625" style="35" customWidth="1"/>
    <col min="2" max="2" width="30.57421875" style="35" customWidth="1"/>
    <col min="3" max="3" width="11.28125" style="35" customWidth="1"/>
    <col min="4" max="4" width="17.7109375" style="35" customWidth="1"/>
    <col min="5" max="5" width="18.00390625" style="35" customWidth="1"/>
    <col min="6" max="16384" width="9.140625" style="35" customWidth="1"/>
  </cols>
  <sheetData>
    <row r="1" spans="4:5" ht="60" customHeight="1">
      <c r="D1" s="89" t="s">
        <v>97</v>
      </c>
      <c r="E1" s="90"/>
    </row>
    <row r="2" ht="15.75" customHeight="1"/>
    <row r="3" spans="1:7" ht="46.5" customHeight="1">
      <c r="A3" s="114" t="s">
        <v>85</v>
      </c>
      <c r="B3" s="114"/>
      <c r="C3" s="114"/>
      <c r="D3" s="114"/>
      <c r="E3" s="114"/>
      <c r="F3" s="113" t="s">
        <v>52</v>
      </c>
      <c r="G3" s="113"/>
    </row>
    <row r="4" spans="1:5" ht="39.75" customHeight="1">
      <c r="A4" s="92" t="s">
        <v>100</v>
      </c>
      <c r="B4" s="92"/>
      <c r="C4" s="92"/>
      <c r="D4" s="92"/>
      <c r="E4" s="92"/>
    </row>
    <row r="5" spans="1:5" ht="18.75" customHeight="1">
      <c r="A5" s="57"/>
      <c r="B5"/>
      <c r="C5"/>
      <c r="D5"/>
      <c r="E5"/>
    </row>
    <row r="6" spans="1:5" ht="18.75">
      <c r="A6" s="108" t="s">
        <v>9</v>
      </c>
      <c r="B6" s="108" t="s">
        <v>34</v>
      </c>
      <c r="C6" s="108" t="s">
        <v>11</v>
      </c>
      <c r="D6" s="108" t="s">
        <v>35</v>
      </c>
      <c r="E6" s="108"/>
    </row>
    <row r="7" spans="1:5" ht="18.75" customHeight="1">
      <c r="A7" s="108"/>
      <c r="B7" s="108"/>
      <c r="C7" s="108"/>
      <c r="D7" s="108" t="s">
        <v>67</v>
      </c>
      <c r="E7" s="109" t="s">
        <v>99</v>
      </c>
    </row>
    <row r="8" spans="1:5" ht="18.75" customHeight="1">
      <c r="A8" s="108"/>
      <c r="B8" s="108"/>
      <c r="C8" s="108"/>
      <c r="D8" s="108"/>
      <c r="E8" s="110"/>
    </row>
    <row r="9" spans="1:5" ht="18.75">
      <c r="A9" s="63">
        <v>1</v>
      </c>
      <c r="B9" s="63">
        <v>2</v>
      </c>
      <c r="C9" s="63">
        <v>3</v>
      </c>
      <c r="D9" s="63">
        <v>4</v>
      </c>
      <c r="E9" s="63">
        <v>5</v>
      </c>
    </row>
    <row r="10" spans="1:5" ht="18.75">
      <c r="A10" s="63">
        <v>1</v>
      </c>
      <c r="B10" s="111" t="s">
        <v>78</v>
      </c>
      <c r="C10" s="111"/>
      <c r="D10" s="112"/>
      <c r="E10" s="112"/>
    </row>
    <row r="11" spans="1:5" ht="56.25">
      <c r="A11" s="63" t="s">
        <v>1</v>
      </c>
      <c r="B11" s="64" t="s">
        <v>79</v>
      </c>
      <c r="C11" s="80" t="s">
        <v>36</v>
      </c>
      <c r="D11" s="63">
        <v>2.69</v>
      </c>
      <c r="E11" s="63">
        <v>2.83</v>
      </c>
    </row>
    <row r="12" spans="1:5" ht="37.5">
      <c r="A12" s="63" t="s">
        <v>2</v>
      </c>
      <c r="B12" s="64" t="s">
        <v>80</v>
      </c>
      <c r="C12" s="80" t="s">
        <v>36</v>
      </c>
      <c r="D12" s="63">
        <v>3.17</v>
      </c>
      <c r="E12" s="63">
        <v>3.34</v>
      </c>
    </row>
    <row r="13" spans="1:5" ht="18.75">
      <c r="A13" s="63" t="s">
        <v>81</v>
      </c>
      <c r="B13" s="111" t="s">
        <v>82</v>
      </c>
      <c r="C13" s="111"/>
      <c r="D13" s="115"/>
      <c r="E13" s="115"/>
    </row>
    <row r="14" spans="1:5" ht="56.25">
      <c r="A14" s="63" t="s">
        <v>83</v>
      </c>
      <c r="B14" s="64" t="s">
        <v>79</v>
      </c>
      <c r="C14" s="80" t="s">
        <v>36</v>
      </c>
      <c r="D14" s="63">
        <v>2.95</v>
      </c>
      <c r="E14" s="63">
        <v>2.95</v>
      </c>
    </row>
    <row r="15" spans="1:5" ht="37.5">
      <c r="A15" s="63" t="s">
        <v>84</v>
      </c>
      <c r="B15" s="64" t="s">
        <v>80</v>
      </c>
      <c r="C15" s="80" t="s">
        <v>36</v>
      </c>
      <c r="D15" s="63">
        <v>3.48</v>
      </c>
      <c r="E15" s="63">
        <v>3.48</v>
      </c>
    </row>
  </sheetData>
  <sheetProtection/>
  <mergeCells count="12">
    <mergeCell ref="B13:E13"/>
    <mergeCell ref="A6:A8"/>
    <mergeCell ref="B6:B8"/>
    <mergeCell ref="C6:C8"/>
    <mergeCell ref="D6:E6"/>
    <mergeCell ref="D7:D8"/>
    <mergeCell ref="E7:E8"/>
    <mergeCell ref="B10:E10"/>
    <mergeCell ref="F3:G3"/>
    <mergeCell ref="D1:E1"/>
    <mergeCell ref="A3:E3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Гапеева</cp:lastModifiedBy>
  <cp:lastPrinted>2013-10-31T12:32:02Z</cp:lastPrinted>
  <dcterms:created xsi:type="dcterms:W3CDTF">1996-10-08T23:32:33Z</dcterms:created>
  <dcterms:modified xsi:type="dcterms:W3CDTF">2013-11-06T11:03:59Z</dcterms:modified>
  <cp:category/>
  <cp:version/>
  <cp:contentType/>
  <cp:contentStatus/>
</cp:coreProperties>
</file>